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apad\OneDrive\UFSC\UFSC novo 2024-2\ADMINISTRAÇÃO\PROGRAMA DE PÓS-GRADUAÇÃO\2025\PROCESSOS SELETIVOS\PDSE\"/>
    </mc:Choice>
  </mc:AlternateContent>
  <xr:revisionPtr revIDLastSave="0" documentId="13_ncr:1_{273469A1-2911-4BDB-92BC-B0F33EED3929}" xr6:coauthVersionLast="47" xr6:coauthVersionMax="47" xr10:uidLastSave="{00000000-0000-0000-0000-000000000000}"/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28680" yWindow="-120" windowWidth="29040" windowHeight="15840" tabRatio="805" xr2:uid="{00000000-000D-0000-FFFF-FFFF00000000}"/>
  </bookViews>
  <sheets>
    <sheet name="Pontuação Currículo - Douto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I56" i="1" s="1"/>
  <c r="H54" i="1"/>
  <c r="I54" i="1" s="1"/>
  <c r="B58" i="1"/>
  <c r="H58" i="1" l="1"/>
  <c r="H52" i="1"/>
  <c r="H50" i="1"/>
  <c r="I22" i="1" l="1"/>
  <c r="H47" i="1" l="1"/>
  <c r="I47" i="1" s="1"/>
  <c r="H45" i="1"/>
  <c r="I45" i="1" s="1"/>
  <c r="H64" i="1"/>
  <c r="I64" i="1" s="1"/>
  <c r="H62" i="1"/>
  <c r="I62" i="1" s="1"/>
  <c r="H60" i="1"/>
  <c r="I60" i="1" s="1"/>
  <c r="I58" i="1"/>
  <c r="I52" i="1"/>
  <c r="I50" i="1"/>
  <c r="I27" i="1" l="1"/>
  <c r="H27" i="1"/>
  <c r="I26" i="1"/>
  <c r="H26" i="1"/>
  <c r="I23" i="1"/>
  <c r="I24" i="1" s="1"/>
  <c r="H22" i="1"/>
  <c r="I28" i="1" l="1"/>
  <c r="I20" i="1"/>
  <c r="H20" i="1"/>
  <c r="I19" i="1"/>
  <c r="H19" i="1"/>
  <c r="H36" i="1"/>
  <c r="I36" i="1" s="1"/>
  <c r="I38" i="1"/>
  <c r="H38" i="1"/>
  <c r="I37" i="1"/>
  <c r="H37" i="1"/>
  <c r="H33" i="1"/>
  <c r="I33" i="1" s="1"/>
  <c r="H15" i="1"/>
  <c r="I15" i="1" s="1"/>
  <c r="H14" i="1"/>
  <c r="I14" i="1" s="1"/>
  <c r="H13" i="1"/>
  <c r="I13" i="1" s="1"/>
  <c r="H12" i="1"/>
  <c r="I12" i="1" s="1"/>
  <c r="H67" i="1"/>
  <c r="I67" i="1" s="1"/>
  <c r="H68" i="1"/>
  <c r="I68" i="1" s="1"/>
  <c r="H35" i="1"/>
  <c r="I35" i="1" s="1"/>
  <c r="H34" i="1"/>
  <c r="I34" i="1" s="1"/>
  <c r="H32" i="1"/>
  <c r="I32" i="1" s="1"/>
  <c r="H31" i="1"/>
  <c r="I31" i="1" s="1"/>
  <c r="H30" i="1"/>
  <c r="I30" i="1" s="1"/>
  <c r="H29" i="1"/>
  <c r="I29" i="1" s="1"/>
  <c r="H25" i="1"/>
  <c r="I25" i="1" s="1"/>
  <c r="H18" i="1"/>
  <c r="I18" i="1" s="1"/>
  <c r="H66" i="1"/>
  <c r="I66" i="1" s="1"/>
  <c r="H10" i="1"/>
  <c r="I10" i="1" s="1"/>
  <c r="H9" i="1"/>
  <c r="I9" i="1" s="1"/>
  <c r="I16" i="1" l="1"/>
  <c r="I39" i="1"/>
  <c r="I69" i="1"/>
  <c r="I21" i="1"/>
  <c r="I40" i="1" l="1"/>
  <c r="D8" i="1" s="1"/>
</calcChain>
</file>

<file path=xl/sharedStrings.xml><?xml version="1.0" encoding="utf-8"?>
<sst xmlns="http://schemas.openxmlformats.org/spreadsheetml/2006/main" count="106" uniqueCount="80">
  <si>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</si>
  <si>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</si>
  <si>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</si>
  <si>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</si>
  <si>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</si>
  <si>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</si>
  <si>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</si>
  <si>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</si>
  <si>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</si>
  <si>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</si>
  <si>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</si>
  <si>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</si>
  <si>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</si>
  <si>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</si>
  <si>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</si>
  <si>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</si>
  <si>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</si>
  <si>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</si>
  <si>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</si>
  <si>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</si>
  <si>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</si>
  <si>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</si>
  <si>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Esta planilha está bloqueada. Apenas as células com fundo amarelo poderão ser preenchidas.</t>
  </si>
  <si>
    <t>Endereço do currículo Lattes: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</si>
  <si>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</si>
  <si>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</si>
  <si>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</si>
  <si>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</si>
  <si>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</si>
  <si>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</si>
  <si>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</si>
  <si>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</si>
  <si>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</si>
  <si>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</si>
  <si>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</si>
  <si>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</si>
  <si>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</si>
  <si>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</si>
  <si>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</si>
  <si>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</si>
  <si>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</si>
  <si>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</si>
  <si>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</si>
  <si>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</si>
  <si>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</si>
  <si>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</si>
  <si>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</si>
  <si>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</si>
  <si>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</si>
  <si>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</si>
  <si>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</si>
  <si>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</si>
  <si>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</si>
  <si>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</si>
  <si>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</si>
  <si>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</si>
  <si>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</si>
  <si>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</si>
  <si>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</si>
  <si>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</si>
  <si>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</si>
  <si>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</si>
  <si>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</si>
  <si>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</si>
  <si>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</si>
  <si>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</si>
  <si>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</si>
  <si>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</si>
  <si>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</si>
  <si>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</si>
  <si>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</si>
  <si>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</si>
  <si>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</si>
  <si>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</si>
  <si>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</si>
  <si>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</si>
  <si>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ANEXO VII - PLANILHA DE PONTUAÇÃO DO "CURRICULUM VITAE"</t>
  </si>
  <si>
    <t>EDITAL Nº 05/PPGAQI/2025 - PDSE - Edital 17/CAPES/2025</t>
  </si>
  <si>
    <r>
      <t xml:space="preserve">Vínculo empregatício vigente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</si>
  <si>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vigente: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</si>
</sst>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quotePrefix="1"/>
    <xf numFmtId="0" fontId="16" fillId="0" borderId="0" xfId="0" applyFont="1"/>
    <xf numFmtId="0" fontId="0" fillId="0" borderId="2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5" fillId="0" borderId="2" xfId="0" quotePrefix="1" applyFont="1" applyBorder="1" applyAlignment="1">
      <alignment horizontal="right" vertical="center"/>
    </xf>
    <xf numFmtId="11" fontId="16" fillId="0" borderId="8" xfId="0" applyNumberFormat="1" applyFont="1" applyBorder="1" applyAlignment="1">
      <alignment vertical="top" wrapText="1"/>
    </xf>
    <xf numFmtId="0" fontId="0" fillId="5" borderId="10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15" fillId="0" borderId="3" xfId="0" quotePrefix="1" applyFont="1" applyBorder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2" fillId="4" borderId="2" xfId="0" applyFont="1" applyFill="1" applyBorder="1"/>
    <xf numFmtId="0" fontId="1" fillId="5" borderId="2" xfId="0" applyFont="1" applyFill="1" applyBorder="1" applyAlignment="1">
      <alignment horizontal="right" vertical="center"/>
    </xf>
    <xf numFmtId="0" fontId="1" fillId="4" borderId="2" xfId="0" applyFont="1" applyFill="1" applyBorder="1"/>
    <xf numFmtId="0" fontId="0" fillId="0" borderId="7" xfId="0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1"/>
  <dimension ref="B1:L82"/>
  <sheetViews>
    <sheetView showGridLines="0" tabSelected="1" zoomScale="80" zoomScaleNormal="80" workbookViewId="0">
      <selection activeCell="F22" sqref="F22"/>
    </sheetView>
  </sheetViews>
  <sheetFormatPr defaultColWidth="8.7265625" defaultRowHeight="14.5" x14ac:dyDescent="0.35"/>
  <cols>
    <col min="1" max="1" width="0.453125" customWidth="1"/>
    <col min="2" max="2" width="7.54296875" style="20" customWidth="1"/>
    <col min="3" max="3" width="54.54296875" customWidth="1"/>
    <col min="4" max="4" width="10.7265625" customWidth="1"/>
    <col min="5" max="5" width="18.7265625" customWidth="1"/>
    <col min="7" max="7" width="6.1796875" customWidth="1"/>
    <col min="8" max="8" width="7.26953125" customWidth="1"/>
    <col min="9" max="9" width="10.26953125" customWidth="1"/>
  </cols>
  <sheetData>
    <row r="1" spans="2:11" ht="15.65" customHeight="1" x14ac:dyDescent="0.4">
      <c r="C1" s="97" t="s">
        <v>29</v>
      </c>
      <c r="D1" s="97"/>
      <c r="E1" s="97"/>
      <c r="F1" s="97"/>
      <c r="G1" s="97"/>
      <c r="H1" s="97"/>
      <c r="I1" s="97"/>
    </row>
    <row r="2" spans="2:11" ht="17" x14ac:dyDescent="0.4">
      <c r="C2" s="97" t="s">
        <v>77</v>
      </c>
      <c r="D2" s="97"/>
      <c r="E2" s="97"/>
      <c r="F2" s="97"/>
      <c r="G2" s="97"/>
      <c r="H2" s="97"/>
      <c r="I2" s="97"/>
    </row>
    <row r="3" spans="2:11" ht="17" x14ac:dyDescent="0.4">
      <c r="C3" s="97" t="s">
        <v>76</v>
      </c>
      <c r="D3" s="97"/>
      <c r="E3" s="97"/>
      <c r="F3" s="97"/>
      <c r="G3" s="97"/>
      <c r="H3" s="97"/>
      <c r="I3" s="97"/>
    </row>
    <row r="4" spans="2:11" ht="30" customHeight="1" x14ac:dyDescent="0.35">
      <c r="C4" s="109" t="s">
        <v>22</v>
      </c>
      <c r="D4" s="109"/>
      <c r="E4" s="109"/>
      <c r="F4" s="109"/>
      <c r="G4" s="109"/>
      <c r="H4" s="109"/>
      <c r="I4" s="109"/>
    </row>
    <row r="5" spans="2:11" ht="19.899999999999999" customHeight="1" x14ac:dyDescent="0.35">
      <c r="C5" s="99" t="s">
        <v>25</v>
      </c>
      <c r="D5" s="99"/>
      <c r="E5" s="99"/>
      <c r="F5" s="99"/>
      <c r="G5" s="99"/>
      <c r="H5" s="99"/>
      <c r="I5" s="99"/>
    </row>
    <row r="6" spans="2:11" ht="19.899999999999999" customHeight="1" x14ac:dyDescent="0.35">
      <c r="C6" s="35" t="s">
        <v>21</v>
      </c>
      <c r="D6" s="104"/>
      <c r="E6" s="104"/>
      <c r="F6" s="104"/>
      <c r="G6" s="104"/>
      <c r="H6" s="104"/>
      <c r="I6" s="104"/>
    </row>
    <row r="7" spans="2:11" ht="19.899999999999999" customHeight="1" x14ac:dyDescent="0.35">
      <c r="C7" s="35" t="s">
        <v>23</v>
      </c>
      <c r="D7" s="98"/>
      <c r="E7" s="98"/>
      <c r="F7" s="98"/>
      <c r="G7" s="98"/>
      <c r="H7" s="98"/>
      <c r="I7" s="98"/>
    </row>
    <row r="8" spans="2:11" ht="19.899999999999999" customHeight="1" x14ac:dyDescent="0.35">
      <c r="C8" s="60" t="s">
        <v>32</v>
      </c>
      <c r="D8" s="61">
        <f>SUM(I16,I40,I69)</f>
        <v>0</v>
      </c>
      <c r="E8" s="62"/>
      <c r="F8" s="62"/>
      <c r="G8" s="62"/>
      <c r="H8" s="62"/>
      <c r="I8" s="62"/>
    </row>
    <row r="9" spans="2:11" ht="31.5" customHeight="1" x14ac:dyDescent="0.35">
      <c r="B9" s="2">
        <v>3</v>
      </c>
      <c r="C9" s="4" t="s">
        <v>63</v>
      </c>
      <c r="D9" s="15">
        <v>10</v>
      </c>
      <c r="E9" s="11" t="s">
        <v>0</v>
      </c>
      <c r="F9" s="7"/>
      <c r="G9" s="1">
        <v>2</v>
      </c>
      <c r="H9" s="2">
        <f>F9*G9</f>
        <v>0</v>
      </c>
      <c r="I9" s="34">
        <f t="shared" ref="I9:I10" si="0">IF(H9&gt;=D9,D9,H9)</f>
        <v>0</v>
      </c>
    </row>
    <row r="10" spans="2:11" ht="13.9" customHeight="1" x14ac:dyDescent="0.35">
      <c r="B10" s="78">
        <v>4</v>
      </c>
      <c r="C10" s="19" t="s">
        <v>46</v>
      </c>
      <c r="D10" s="88">
        <v>10</v>
      </c>
      <c r="E10" s="107" t="s">
        <v>26</v>
      </c>
      <c r="F10" s="105"/>
      <c r="G10" s="80">
        <v>2</v>
      </c>
      <c r="H10" s="78">
        <f t="shared" ref="H10:H33" si="1">F10*G10</f>
        <v>0</v>
      </c>
      <c r="I10" s="110">
        <f t="shared" si="0"/>
        <v>0</v>
      </c>
      <c r="K10" s="29"/>
    </row>
    <row r="11" spans="2:11" ht="22" customHeight="1" x14ac:dyDescent="0.35">
      <c r="B11" s="82"/>
      <c r="C11" s="36" t="s">
        <v>24</v>
      </c>
      <c r="D11" s="89"/>
      <c r="E11" s="108"/>
      <c r="F11" s="106"/>
      <c r="G11" s="94"/>
      <c r="H11" s="82"/>
      <c r="I11" s="111"/>
    </row>
    <row r="12" spans="2:11" ht="19.899999999999999" customHeight="1" x14ac:dyDescent="0.35">
      <c r="B12" s="2">
        <v>5</v>
      </c>
      <c r="C12" s="18" t="s">
        <v>47</v>
      </c>
      <c r="D12" s="2">
        <v>5</v>
      </c>
      <c r="E12" s="12" t="s">
        <v>15</v>
      </c>
      <c r="F12" s="7"/>
      <c r="G12" s="1">
        <v>1</v>
      </c>
      <c r="H12" s="2">
        <f t="shared" si="1"/>
        <v>0</v>
      </c>
      <c r="I12" s="34">
        <f t="shared" ref="I12:I15" si="2">IF(H12&gt;=D12,D12,H12)</f>
        <v>0</v>
      </c>
    </row>
    <row r="13" spans="2:11" ht="28.15" customHeight="1" x14ac:dyDescent="0.35">
      <c r="B13" s="2">
        <v>6</v>
      </c>
      <c r="C13" s="18" t="s">
        <v>39</v>
      </c>
      <c r="D13" s="2">
        <v>10</v>
      </c>
      <c r="E13" s="12" t="s">
        <v>14</v>
      </c>
      <c r="F13" s="7"/>
      <c r="G13" s="1">
        <v>2</v>
      </c>
      <c r="H13" s="2">
        <f t="shared" si="1"/>
        <v>0</v>
      </c>
      <c r="I13" s="34">
        <f t="shared" si="2"/>
        <v>0</v>
      </c>
    </row>
    <row r="14" spans="2:11" ht="28.15" customHeight="1" x14ac:dyDescent="0.35">
      <c r="B14" s="2">
        <v>7</v>
      </c>
      <c r="C14" s="18" t="s">
        <v>40</v>
      </c>
      <c r="D14" s="2">
        <v>20</v>
      </c>
      <c r="E14" s="12" t="s">
        <v>14</v>
      </c>
      <c r="F14" s="7"/>
      <c r="G14" s="1">
        <v>4</v>
      </c>
      <c r="H14" s="2">
        <f t="shared" si="1"/>
        <v>0</v>
      </c>
      <c r="I14" s="34">
        <f t="shared" si="2"/>
        <v>0</v>
      </c>
    </row>
    <row r="15" spans="2:11" ht="70.150000000000006" customHeight="1" x14ac:dyDescent="0.35">
      <c r="B15" s="2">
        <v>8</v>
      </c>
      <c r="C15" s="18" t="s">
        <v>48</v>
      </c>
      <c r="D15" s="2">
        <v>25</v>
      </c>
      <c r="E15" s="11" t="s">
        <v>13</v>
      </c>
      <c r="F15" s="7"/>
      <c r="G15" s="1">
        <v>5</v>
      </c>
      <c r="H15" s="2">
        <f t="shared" si="1"/>
        <v>0</v>
      </c>
      <c r="I15" s="34">
        <f t="shared" si="2"/>
        <v>0</v>
      </c>
    </row>
    <row r="16" spans="2:11" ht="19.899999999999999" customHeight="1" x14ac:dyDescent="0.35">
      <c r="C16" s="63"/>
      <c r="D16" s="46"/>
      <c r="E16" s="64"/>
      <c r="F16" s="46"/>
      <c r="G16" s="46"/>
      <c r="H16" s="49" t="s">
        <v>3</v>
      </c>
      <c r="I16" s="68">
        <f>SUM(I9:I15)</f>
        <v>0</v>
      </c>
    </row>
    <row r="17" spans="2:9" ht="19.899999999999999" customHeight="1" x14ac:dyDescent="0.35">
      <c r="C17" s="65" t="s">
        <v>17</v>
      </c>
      <c r="D17" s="23"/>
      <c r="E17" s="24"/>
      <c r="F17" s="23"/>
      <c r="G17" s="23"/>
      <c r="H17" s="25"/>
      <c r="I17" s="26"/>
    </row>
    <row r="18" spans="2:9" ht="28.15" customHeight="1" x14ac:dyDescent="0.35">
      <c r="B18" s="2">
        <v>9</v>
      </c>
      <c r="C18" s="4" t="s">
        <v>37</v>
      </c>
      <c r="D18" s="2">
        <v>5</v>
      </c>
      <c r="E18" s="11" t="s">
        <v>0</v>
      </c>
      <c r="F18" s="5"/>
      <c r="G18" s="1">
        <v>1</v>
      </c>
      <c r="H18" s="2">
        <f t="shared" si="1"/>
        <v>0</v>
      </c>
      <c r="I18" s="34">
        <f t="shared" ref="I18:I35" si="3">IF(H18&gt;=D18,D18,H18)</f>
        <v>0</v>
      </c>
    </row>
    <row r="19" spans="2:9" ht="42" customHeight="1" x14ac:dyDescent="0.35">
      <c r="B19" s="2">
        <v>10</v>
      </c>
      <c r="C19" s="4" t="s">
        <v>49</v>
      </c>
      <c r="D19" s="100">
        <v>15</v>
      </c>
      <c r="E19" s="11" t="s">
        <v>0</v>
      </c>
      <c r="F19" s="5"/>
      <c r="G19" s="1">
        <v>3</v>
      </c>
      <c r="H19" s="2">
        <f>F19*G19</f>
        <v>0</v>
      </c>
      <c r="I19" s="34">
        <f>F19*G19</f>
        <v>0</v>
      </c>
    </row>
    <row r="20" spans="2:9" ht="42" customHeight="1" x14ac:dyDescent="0.35">
      <c r="B20" s="2">
        <v>11</v>
      </c>
      <c r="C20" s="4" t="s">
        <v>41</v>
      </c>
      <c r="D20" s="100"/>
      <c r="E20" s="11" t="s">
        <v>0</v>
      </c>
      <c r="F20" s="5"/>
      <c r="G20" s="1">
        <v>1</v>
      </c>
      <c r="H20" s="2">
        <f>F20*G20</f>
        <v>0</v>
      </c>
      <c r="I20" s="34">
        <f>F20*G20</f>
        <v>0</v>
      </c>
    </row>
    <row r="21" spans="2:9" ht="21.65" customHeight="1" x14ac:dyDescent="0.35">
      <c r="C21" s="38"/>
      <c r="D21" s="39"/>
      <c r="E21" s="40"/>
      <c r="F21" s="41"/>
      <c r="G21" s="39"/>
      <c r="H21" s="42" t="s">
        <v>27</v>
      </c>
      <c r="I21" s="67">
        <f>IF(SUM(I20,I19)&gt;=D19,D19,SUM(I20,I19))</f>
        <v>0</v>
      </c>
    </row>
    <row r="22" spans="2:9" ht="42" customHeight="1" x14ac:dyDescent="0.35">
      <c r="B22" s="2">
        <v>12</v>
      </c>
      <c r="C22" s="4" t="s">
        <v>50</v>
      </c>
      <c r="D22" s="100">
        <v>35</v>
      </c>
      <c r="E22" s="11" t="s">
        <v>0</v>
      </c>
      <c r="F22" s="5"/>
      <c r="G22" s="1">
        <v>7</v>
      </c>
      <c r="H22" s="2">
        <f>F22*G22</f>
        <v>0</v>
      </c>
      <c r="I22" s="34">
        <f>F22*G22</f>
        <v>0</v>
      </c>
    </row>
    <row r="23" spans="2:9" ht="42" customHeight="1" x14ac:dyDescent="0.35">
      <c r="B23" s="2">
        <v>13</v>
      </c>
      <c r="C23" s="4" t="s">
        <v>42</v>
      </c>
      <c r="D23" s="100"/>
      <c r="E23" s="11" t="s">
        <v>0</v>
      </c>
      <c r="F23" s="5"/>
      <c r="G23" s="1">
        <v>3</v>
      </c>
      <c r="H23" s="2">
        <v>0</v>
      </c>
      <c r="I23" s="34">
        <f>F23*G23</f>
        <v>0</v>
      </c>
    </row>
    <row r="24" spans="2:9" ht="21.65" customHeight="1" x14ac:dyDescent="0.35">
      <c r="C24" s="37"/>
      <c r="D24" s="16"/>
      <c r="E24" s="13"/>
      <c r="F24" s="6"/>
      <c r="G24" s="16"/>
      <c r="H24" s="8" t="s">
        <v>28</v>
      </c>
      <c r="I24" s="67">
        <f>IF(SUM(I23,I22)&gt;=D22,D22,SUM(I23,I22))</f>
        <v>0</v>
      </c>
    </row>
    <row r="25" spans="2:9" ht="28.15" customHeight="1" x14ac:dyDescent="0.35">
      <c r="B25" s="2">
        <v>14</v>
      </c>
      <c r="C25" s="4" t="s">
        <v>51</v>
      </c>
      <c r="D25" s="2">
        <v>10</v>
      </c>
      <c r="E25" s="11" t="s">
        <v>19</v>
      </c>
      <c r="F25" s="5"/>
      <c r="G25" s="1">
        <v>2</v>
      </c>
      <c r="H25" s="2">
        <f t="shared" si="1"/>
        <v>0</v>
      </c>
      <c r="I25" s="3">
        <f t="shared" si="3"/>
        <v>0</v>
      </c>
    </row>
    <row r="26" spans="2:9" ht="28.15" customHeight="1" x14ac:dyDescent="0.35">
      <c r="B26" s="2">
        <v>15</v>
      </c>
      <c r="C26" s="4" t="s">
        <v>52</v>
      </c>
      <c r="D26" s="100">
        <v>25</v>
      </c>
      <c r="E26" s="11" t="s">
        <v>8</v>
      </c>
      <c r="F26" s="5"/>
      <c r="G26" s="1">
        <v>5</v>
      </c>
      <c r="H26" s="2">
        <f>F26*G26</f>
        <v>0</v>
      </c>
      <c r="I26" s="3">
        <f>F26*G26</f>
        <v>0</v>
      </c>
    </row>
    <row r="27" spans="2:9" ht="28.15" customHeight="1" x14ac:dyDescent="0.35">
      <c r="B27" s="2">
        <v>16</v>
      </c>
      <c r="C27" s="4" t="s">
        <v>53</v>
      </c>
      <c r="D27" s="100"/>
      <c r="E27" s="11" t="s">
        <v>8</v>
      </c>
      <c r="F27" s="5"/>
      <c r="G27" s="1">
        <v>2</v>
      </c>
      <c r="H27" s="2">
        <f>F27*G27</f>
        <v>0</v>
      </c>
      <c r="I27" s="3">
        <f>F27*G27</f>
        <v>0</v>
      </c>
    </row>
    <row r="28" spans="2:9" ht="21.65" customHeight="1" x14ac:dyDescent="0.35">
      <c r="C28" s="37"/>
      <c r="D28" s="16"/>
      <c r="E28" s="13"/>
      <c r="F28" s="6"/>
      <c r="G28" s="16"/>
      <c r="H28" s="8" t="s">
        <v>35</v>
      </c>
      <c r="I28" s="67">
        <f>IF(SUM(I27,I26)&gt;=D26,D26,SUM(I27,I26))</f>
        <v>0</v>
      </c>
    </row>
    <row r="29" spans="2:9" ht="28.15" customHeight="1" x14ac:dyDescent="0.35">
      <c r="B29" s="2">
        <v>17</v>
      </c>
      <c r="C29" s="4" t="s">
        <v>43</v>
      </c>
      <c r="D29" s="2">
        <v>2</v>
      </c>
      <c r="E29" s="11" t="s">
        <v>8</v>
      </c>
      <c r="F29" s="5"/>
      <c r="G29" s="1">
        <v>0.2</v>
      </c>
      <c r="H29" s="2">
        <f t="shared" si="1"/>
        <v>0</v>
      </c>
      <c r="I29" s="72">
        <f t="shared" si="3"/>
        <v>0</v>
      </c>
    </row>
    <row r="30" spans="2:9" ht="28.15" customHeight="1" x14ac:dyDescent="0.35">
      <c r="B30" s="2">
        <v>18</v>
      </c>
      <c r="C30" s="4" t="s">
        <v>54</v>
      </c>
      <c r="D30" s="2">
        <v>5</v>
      </c>
      <c r="E30" s="11" t="s">
        <v>1</v>
      </c>
      <c r="F30" s="5"/>
      <c r="G30" s="1">
        <v>0.5</v>
      </c>
      <c r="H30" s="2">
        <f t="shared" si="1"/>
        <v>0</v>
      </c>
      <c r="I30" s="72">
        <f t="shared" si="3"/>
        <v>0</v>
      </c>
    </row>
    <row r="31" spans="2:9" ht="28.15" customHeight="1" x14ac:dyDescent="0.35">
      <c r="B31" s="2">
        <v>19</v>
      </c>
      <c r="C31" s="4" t="s">
        <v>55</v>
      </c>
      <c r="D31" s="2">
        <v>1</v>
      </c>
      <c r="E31" s="11" t="s">
        <v>9</v>
      </c>
      <c r="F31" s="5"/>
      <c r="G31" s="1">
        <v>0.1</v>
      </c>
      <c r="H31" s="2">
        <f t="shared" si="1"/>
        <v>0</v>
      </c>
      <c r="I31" s="72">
        <f t="shared" si="3"/>
        <v>0</v>
      </c>
    </row>
    <row r="32" spans="2:9" ht="28.15" customHeight="1" x14ac:dyDescent="0.35">
      <c r="B32" s="2">
        <v>20</v>
      </c>
      <c r="C32" s="4" t="s">
        <v>44</v>
      </c>
      <c r="D32" s="2">
        <v>2</v>
      </c>
      <c r="E32" s="11" t="s">
        <v>2</v>
      </c>
      <c r="F32" s="5"/>
      <c r="G32" s="1">
        <v>0.2</v>
      </c>
      <c r="H32" s="2">
        <f t="shared" si="1"/>
        <v>0</v>
      </c>
      <c r="I32" s="72">
        <f t="shared" si="3"/>
        <v>0</v>
      </c>
    </row>
    <row r="33" spans="2:12" ht="29.5" customHeight="1" x14ac:dyDescent="0.35">
      <c r="B33" s="2">
        <v>21</v>
      </c>
      <c r="C33" s="4" t="s">
        <v>56</v>
      </c>
      <c r="D33" s="2">
        <v>5</v>
      </c>
      <c r="E33" s="11" t="s">
        <v>20</v>
      </c>
      <c r="F33" s="5"/>
      <c r="G33" s="1">
        <v>1</v>
      </c>
      <c r="H33" s="2">
        <f t="shared" si="1"/>
        <v>0</v>
      </c>
      <c r="I33" s="34">
        <f t="shared" si="3"/>
        <v>0</v>
      </c>
    </row>
    <row r="34" spans="2:12" ht="33.5" customHeight="1" x14ac:dyDescent="0.35">
      <c r="B34" s="2">
        <v>22</v>
      </c>
      <c r="C34" s="30" t="s">
        <v>78</v>
      </c>
      <c r="D34" s="15">
        <v>3</v>
      </c>
      <c r="E34" s="11" t="s">
        <v>30</v>
      </c>
      <c r="F34" s="5"/>
      <c r="G34" s="1">
        <v>3</v>
      </c>
      <c r="H34" s="2">
        <f>F34*G34</f>
        <v>0</v>
      </c>
      <c r="I34" s="34">
        <f t="shared" si="3"/>
        <v>0</v>
      </c>
    </row>
    <row r="35" spans="2:12" ht="28.15" customHeight="1" x14ac:dyDescent="0.35">
      <c r="B35" s="2">
        <v>23</v>
      </c>
      <c r="C35" s="30" t="s">
        <v>79</v>
      </c>
      <c r="D35" s="15">
        <v>1</v>
      </c>
      <c r="E35" s="11" t="s">
        <v>30</v>
      </c>
      <c r="F35" s="5"/>
      <c r="G35" s="1">
        <v>1</v>
      </c>
      <c r="H35" s="2">
        <f>F35*G35</f>
        <v>0</v>
      </c>
      <c r="I35" s="34">
        <f t="shared" si="3"/>
        <v>0</v>
      </c>
    </row>
    <row r="36" spans="2:12" ht="28.15" customHeight="1" x14ac:dyDescent="0.35">
      <c r="B36" s="2">
        <v>24</v>
      </c>
      <c r="C36" s="4" t="s">
        <v>57</v>
      </c>
      <c r="D36" s="15">
        <v>5</v>
      </c>
      <c r="E36" s="11" t="s">
        <v>16</v>
      </c>
      <c r="F36" s="43"/>
      <c r="G36" s="1">
        <v>0.5</v>
      </c>
      <c r="H36" s="2">
        <f>F36*G36</f>
        <v>0</v>
      </c>
      <c r="I36" s="72">
        <f t="shared" ref="I36" si="4">IF(H36&gt;=D36,D36,H36)</f>
        <v>0</v>
      </c>
    </row>
    <row r="37" spans="2:12" ht="42" customHeight="1" x14ac:dyDescent="0.35">
      <c r="B37" s="2">
        <v>25</v>
      </c>
      <c r="C37" s="4" t="s">
        <v>45</v>
      </c>
      <c r="D37" s="100">
        <v>6</v>
      </c>
      <c r="E37" s="11" t="s">
        <v>31</v>
      </c>
      <c r="F37" s="5"/>
      <c r="G37" s="1">
        <v>2</v>
      </c>
      <c r="H37" s="2">
        <f>F37*G37</f>
        <v>0</v>
      </c>
      <c r="I37" s="34">
        <f>F37*G37</f>
        <v>0</v>
      </c>
    </row>
    <row r="38" spans="2:12" ht="28.15" customHeight="1" x14ac:dyDescent="0.35">
      <c r="B38" s="2">
        <v>26</v>
      </c>
      <c r="C38" s="4" t="s">
        <v>58</v>
      </c>
      <c r="D38" s="100"/>
      <c r="E38" s="11" t="s">
        <v>31</v>
      </c>
      <c r="F38" s="5"/>
      <c r="G38" s="1">
        <v>1</v>
      </c>
      <c r="H38" s="2">
        <f>F38*G38</f>
        <v>0</v>
      </c>
      <c r="I38" s="34">
        <f>F38*G38</f>
        <v>0</v>
      </c>
      <c r="L38" s="28"/>
    </row>
    <row r="39" spans="2:12" ht="19.899999999999999" customHeight="1" x14ac:dyDescent="0.35">
      <c r="C39" s="51"/>
      <c r="D39" s="52"/>
      <c r="E39" s="53"/>
      <c r="F39" s="54"/>
      <c r="G39" s="52"/>
      <c r="H39" s="55" t="s">
        <v>36</v>
      </c>
      <c r="I39" s="67">
        <f>IF(SUM(I38,I37)&gt;=D37,D37,SUM(I38,I37))</f>
        <v>0</v>
      </c>
    </row>
    <row r="40" spans="2:12" ht="19.899999999999999" customHeight="1" x14ac:dyDescent="0.45">
      <c r="B40" s="21"/>
      <c r="C40" s="45"/>
      <c r="D40" s="46"/>
      <c r="E40" s="47"/>
      <c r="F40" s="47"/>
      <c r="G40" s="47"/>
      <c r="H40" s="49" t="s">
        <v>10</v>
      </c>
      <c r="I40" s="66">
        <f>SUM(I39,I29:I36,I28,I25,I24,I21,I18)</f>
        <v>0</v>
      </c>
      <c r="L40" s="28"/>
    </row>
    <row r="41" spans="2:12" ht="16.149999999999999" customHeight="1" x14ac:dyDescent="0.35">
      <c r="B41" s="21"/>
      <c r="C41" s="70" t="s">
        <v>18</v>
      </c>
      <c r="D41" s="56"/>
      <c r="E41" s="57"/>
      <c r="F41" s="56"/>
      <c r="G41" s="56"/>
      <c r="H41" s="58"/>
      <c r="I41" s="59"/>
    </row>
    <row r="42" spans="2:12" ht="16.149999999999999" customHeight="1" x14ac:dyDescent="0.35">
      <c r="B42" s="21"/>
      <c r="C42" s="71" t="s">
        <v>4</v>
      </c>
      <c r="D42" s="56"/>
      <c r="E42" s="57"/>
      <c r="F42" s="56"/>
      <c r="G42" s="56"/>
      <c r="H42" s="58"/>
      <c r="I42" s="59"/>
    </row>
    <row r="43" spans="2:12" ht="16.149999999999999" customHeight="1" x14ac:dyDescent="0.35">
      <c r="B43" s="21"/>
      <c r="C43" s="71" t="s">
        <v>5</v>
      </c>
      <c r="D43" s="56"/>
      <c r="E43" s="57"/>
      <c r="F43" s="56"/>
      <c r="G43" s="56"/>
      <c r="H43" s="58"/>
      <c r="I43" s="59"/>
    </row>
    <row r="44" spans="2:12" ht="19.899999999999999" customHeight="1" x14ac:dyDescent="0.35">
      <c r="B44" s="69"/>
      <c r="C44" s="101" t="s">
        <v>64</v>
      </c>
      <c r="D44" s="102"/>
      <c r="E44" s="102"/>
      <c r="F44" s="102"/>
      <c r="G44" s="102"/>
      <c r="H44" s="102"/>
      <c r="I44" s="103"/>
    </row>
    <row r="45" spans="2:12" ht="24" customHeight="1" x14ac:dyDescent="0.35">
      <c r="B45" s="78">
        <v>27</v>
      </c>
      <c r="C45" s="86" t="s">
        <v>59</v>
      </c>
      <c r="D45" s="88">
        <v>1</v>
      </c>
      <c r="E45" s="31" t="s">
        <v>33</v>
      </c>
      <c r="F45" s="22"/>
      <c r="G45" s="80">
        <v>0.1</v>
      </c>
      <c r="H45" s="78">
        <f>F45*G45+(F46*G45/2)</f>
        <v>0</v>
      </c>
      <c r="I45" s="74">
        <f>IF(H45&gt;=D45,D45,H45)</f>
        <v>0</v>
      </c>
    </row>
    <row r="46" spans="2:12" ht="24" customHeight="1" x14ac:dyDescent="0.35">
      <c r="B46" s="82"/>
      <c r="C46" s="87"/>
      <c r="D46" s="89"/>
      <c r="E46" s="11" t="s">
        <v>34</v>
      </c>
      <c r="F46" s="32"/>
      <c r="G46" s="94"/>
      <c r="H46" s="82"/>
      <c r="I46" s="76"/>
    </row>
    <row r="47" spans="2:12" ht="24" customHeight="1" x14ac:dyDescent="0.35">
      <c r="B47" s="78">
        <v>28</v>
      </c>
      <c r="C47" s="86" t="s">
        <v>38</v>
      </c>
      <c r="D47" s="88">
        <v>2</v>
      </c>
      <c r="E47" s="31" t="s">
        <v>33</v>
      </c>
      <c r="F47" s="17"/>
      <c r="G47" s="80">
        <v>0.2</v>
      </c>
      <c r="H47" s="78">
        <f>F47*G47+(F48*G47/2)</f>
        <v>0</v>
      </c>
      <c r="I47" s="74">
        <f>IF(H47&gt;=D47,D47,H47)</f>
        <v>0</v>
      </c>
    </row>
    <row r="48" spans="2:12" ht="24" customHeight="1" x14ac:dyDescent="0.35">
      <c r="B48" s="82"/>
      <c r="C48" s="95"/>
      <c r="D48" s="96"/>
      <c r="E48" s="14" t="s">
        <v>34</v>
      </c>
      <c r="F48" s="17"/>
      <c r="G48" s="81"/>
      <c r="H48" s="79"/>
      <c r="I48" s="75"/>
    </row>
    <row r="49" spans="2:9" ht="19.899999999999999" customHeight="1" x14ac:dyDescent="0.35">
      <c r="B49" s="50"/>
      <c r="C49" s="85" t="s">
        <v>65</v>
      </c>
      <c r="D49" s="85"/>
      <c r="E49" s="85"/>
      <c r="F49" s="85"/>
      <c r="G49" s="85"/>
      <c r="H49" s="85"/>
      <c r="I49" s="85"/>
    </row>
    <row r="50" spans="2:9" ht="24" customHeight="1" x14ac:dyDescent="0.35">
      <c r="B50" s="77">
        <v>29</v>
      </c>
      <c r="C50" s="86" t="s">
        <v>66</v>
      </c>
      <c r="D50" s="83">
        <v>100</v>
      </c>
      <c r="E50" s="11" t="s">
        <v>74</v>
      </c>
      <c r="F50" s="5"/>
      <c r="G50" s="84">
        <v>10</v>
      </c>
      <c r="H50" s="77">
        <f>F50*G50+(F51*G50/2)</f>
        <v>0</v>
      </c>
      <c r="I50" s="73">
        <f>IF(H50&gt;=D50,D50,H50)</f>
        <v>0</v>
      </c>
    </row>
    <row r="51" spans="2:9" ht="24" customHeight="1" x14ac:dyDescent="0.35">
      <c r="B51" s="77"/>
      <c r="C51" s="87"/>
      <c r="D51" s="83"/>
      <c r="E51" s="11" t="s">
        <v>75</v>
      </c>
      <c r="F51" s="5"/>
      <c r="G51" s="84"/>
      <c r="H51" s="77"/>
      <c r="I51" s="73"/>
    </row>
    <row r="52" spans="2:9" ht="24" customHeight="1" x14ac:dyDescent="0.35">
      <c r="B52" s="77">
        <v>30</v>
      </c>
      <c r="C52" s="86" t="s">
        <v>67</v>
      </c>
      <c r="D52" s="83">
        <v>87.5</v>
      </c>
      <c r="E52" s="11" t="s">
        <v>74</v>
      </c>
      <c r="F52" s="5"/>
      <c r="G52" s="84">
        <v>8.75</v>
      </c>
      <c r="H52" s="77">
        <f>F52*G52+(F53*G52/2)</f>
        <v>0</v>
      </c>
      <c r="I52" s="73">
        <f>IF(H52&gt;=D52,D52,H52)</f>
        <v>0</v>
      </c>
    </row>
    <row r="53" spans="2:9" ht="24" customHeight="1" x14ac:dyDescent="0.35">
      <c r="B53" s="77"/>
      <c r="C53" s="87"/>
      <c r="D53" s="83"/>
      <c r="E53" s="11" t="s">
        <v>75</v>
      </c>
      <c r="F53" s="5"/>
      <c r="G53" s="84"/>
      <c r="H53" s="77"/>
      <c r="I53" s="73"/>
    </row>
    <row r="54" spans="2:9" ht="24" customHeight="1" x14ac:dyDescent="0.35">
      <c r="B54" s="78">
        <v>31</v>
      </c>
      <c r="C54" s="86" t="s">
        <v>68</v>
      </c>
      <c r="D54" s="90">
        <v>75</v>
      </c>
      <c r="E54" s="11" t="s">
        <v>74</v>
      </c>
      <c r="F54" s="5"/>
      <c r="G54" s="92">
        <v>7.5</v>
      </c>
      <c r="H54" s="77">
        <f>F54*G54+(F55*G54/2)</f>
        <v>0</v>
      </c>
      <c r="I54" s="73">
        <f>IF(H54&gt;=D54,D54,H54)</f>
        <v>0</v>
      </c>
    </row>
    <row r="55" spans="2:9" ht="24" customHeight="1" x14ac:dyDescent="0.35">
      <c r="B55" s="82"/>
      <c r="C55" s="87"/>
      <c r="D55" s="91"/>
      <c r="E55" s="11" t="s">
        <v>75</v>
      </c>
      <c r="F55" s="5"/>
      <c r="G55" s="93"/>
      <c r="H55" s="77"/>
      <c r="I55" s="73"/>
    </row>
    <row r="56" spans="2:9" ht="24" customHeight="1" x14ac:dyDescent="0.35">
      <c r="B56" s="78">
        <v>32</v>
      </c>
      <c r="C56" s="86" t="s">
        <v>69</v>
      </c>
      <c r="D56" s="90">
        <v>62.5</v>
      </c>
      <c r="E56" s="11" t="s">
        <v>74</v>
      </c>
      <c r="F56" s="5"/>
      <c r="G56" s="92">
        <v>6.25</v>
      </c>
      <c r="H56" s="77">
        <f>F56*G56+(F57*G56/2)</f>
        <v>0</v>
      </c>
      <c r="I56" s="73">
        <f>IF(H56&gt;=D56,D56,H56)</f>
        <v>0</v>
      </c>
    </row>
    <row r="57" spans="2:9" ht="24" customHeight="1" x14ac:dyDescent="0.35">
      <c r="B57" s="82"/>
      <c r="C57" s="87"/>
      <c r="D57" s="91"/>
      <c r="E57" s="11" t="s">
        <v>75</v>
      </c>
      <c r="F57" s="5"/>
      <c r="G57" s="93"/>
      <c r="H57" s="77"/>
      <c r="I57" s="73"/>
    </row>
    <row r="58" spans="2:9" ht="24" customHeight="1" x14ac:dyDescent="0.35">
      <c r="B58" s="77">
        <f>B56+1</f>
        <v>33</v>
      </c>
      <c r="C58" s="86" t="s">
        <v>70</v>
      </c>
      <c r="D58" s="83">
        <v>50</v>
      </c>
      <c r="E58" s="11" t="s">
        <v>74</v>
      </c>
      <c r="F58" s="5"/>
      <c r="G58" s="84">
        <v>5</v>
      </c>
      <c r="H58" s="77">
        <f>F58*G58+(F59*G58/2)</f>
        <v>0</v>
      </c>
      <c r="I58" s="73">
        <f>IF(H58&gt;=D58,D58,H58)</f>
        <v>0</v>
      </c>
    </row>
    <row r="59" spans="2:9" ht="24" customHeight="1" x14ac:dyDescent="0.35">
      <c r="B59" s="77"/>
      <c r="C59" s="87"/>
      <c r="D59" s="83"/>
      <c r="E59" s="11" t="s">
        <v>75</v>
      </c>
      <c r="F59" s="5"/>
      <c r="G59" s="84"/>
      <c r="H59" s="77"/>
      <c r="I59" s="73"/>
    </row>
    <row r="60" spans="2:9" ht="24" customHeight="1" x14ac:dyDescent="0.35">
      <c r="B60" s="77">
        <v>34</v>
      </c>
      <c r="C60" s="86" t="s">
        <v>71</v>
      </c>
      <c r="D60" s="83">
        <v>37.5</v>
      </c>
      <c r="E60" s="11" t="s">
        <v>74</v>
      </c>
      <c r="F60" s="5"/>
      <c r="G60" s="84">
        <v>3.75</v>
      </c>
      <c r="H60" s="77">
        <f>F60*G60+(F61*G60/2)</f>
        <v>0</v>
      </c>
      <c r="I60" s="73">
        <f>IF(H60&gt;=D60,D60,H60)</f>
        <v>0</v>
      </c>
    </row>
    <row r="61" spans="2:9" ht="24" customHeight="1" x14ac:dyDescent="0.35">
      <c r="B61" s="77"/>
      <c r="C61" s="87"/>
      <c r="D61" s="83"/>
      <c r="E61" s="11" t="s">
        <v>75</v>
      </c>
      <c r="F61" s="5"/>
      <c r="G61" s="84"/>
      <c r="H61" s="77"/>
      <c r="I61" s="73"/>
    </row>
    <row r="62" spans="2:9" ht="24" customHeight="1" x14ac:dyDescent="0.35">
      <c r="B62" s="77">
        <v>35</v>
      </c>
      <c r="C62" s="86" t="s">
        <v>72</v>
      </c>
      <c r="D62" s="83">
        <v>25</v>
      </c>
      <c r="E62" s="11" t="s">
        <v>74</v>
      </c>
      <c r="F62" s="5"/>
      <c r="G62" s="84">
        <v>2.5</v>
      </c>
      <c r="H62" s="77">
        <f>F62*G62+(F63*G62/2)</f>
        <v>0</v>
      </c>
      <c r="I62" s="73">
        <f>IF(H62&gt;=D62,D62,H62)</f>
        <v>0</v>
      </c>
    </row>
    <row r="63" spans="2:9" ht="24" customHeight="1" x14ac:dyDescent="0.35">
      <c r="B63" s="77"/>
      <c r="C63" s="87"/>
      <c r="D63" s="83"/>
      <c r="E63" s="11" t="s">
        <v>75</v>
      </c>
      <c r="F63" s="5"/>
      <c r="G63" s="84"/>
      <c r="H63" s="77"/>
      <c r="I63" s="73"/>
    </row>
    <row r="64" spans="2:9" ht="24" customHeight="1" x14ac:dyDescent="0.35">
      <c r="B64" s="77">
        <v>36</v>
      </c>
      <c r="C64" s="86" t="s">
        <v>73</v>
      </c>
      <c r="D64" s="83">
        <v>12.5</v>
      </c>
      <c r="E64" s="11" t="s">
        <v>74</v>
      </c>
      <c r="F64" s="5"/>
      <c r="G64" s="84">
        <v>1.25</v>
      </c>
      <c r="H64" s="77">
        <f>F64*G64+(F65*G64/2)</f>
        <v>0</v>
      </c>
      <c r="I64" s="73">
        <f>IF(H64&gt;=D64,D64,H64)</f>
        <v>0</v>
      </c>
    </row>
    <row r="65" spans="2:9" ht="24" customHeight="1" x14ac:dyDescent="0.35">
      <c r="B65" s="77"/>
      <c r="C65" s="87"/>
      <c r="D65" s="83"/>
      <c r="E65" s="11" t="s">
        <v>75</v>
      </c>
      <c r="F65" s="5"/>
      <c r="G65" s="84"/>
      <c r="H65" s="77"/>
      <c r="I65" s="73"/>
    </row>
    <row r="66" spans="2:9" ht="19.899999999999999" customHeight="1" x14ac:dyDescent="0.35">
      <c r="B66" s="2">
        <v>37</v>
      </c>
      <c r="C66" s="27" t="s">
        <v>60</v>
      </c>
      <c r="D66" s="15">
        <v>25</v>
      </c>
      <c r="E66" s="11" t="s">
        <v>6</v>
      </c>
      <c r="F66" s="5"/>
      <c r="G66" s="1">
        <v>5</v>
      </c>
      <c r="H66" s="2">
        <f>F66*G66</f>
        <v>0</v>
      </c>
      <c r="I66" s="34">
        <f>IF(H66&gt;=D66,D66,H66)</f>
        <v>0</v>
      </c>
    </row>
    <row r="67" spans="2:9" ht="19.899999999999999" customHeight="1" x14ac:dyDescent="0.35">
      <c r="B67" s="2">
        <v>38</v>
      </c>
      <c r="C67" s="4" t="s">
        <v>61</v>
      </c>
      <c r="D67" s="2">
        <v>50</v>
      </c>
      <c r="E67" s="11" t="s">
        <v>11</v>
      </c>
      <c r="F67" s="5"/>
      <c r="G67" s="1">
        <v>10</v>
      </c>
      <c r="H67" s="2">
        <f t="shared" ref="H67:H68" si="5">F67*G67</f>
        <v>0</v>
      </c>
      <c r="I67" s="34">
        <f t="shared" ref="I67:I68" si="6">IF(H67&gt;=D67,D67,H67)</f>
        <v>0</v>
      </c>
    </row>
    <row r="68" spans="2:9" ht="19.899999999999999" customHeight="1" x14ac:dyDescent="0.35">
      <c r="B68" s="2">
        <v>39</v>
      </c>
      <c r="C68" s="19" t="s">
        <v>62</v>
      </c>
      <c r="D68" s="10">
        <v>75</v>
      </c>
      <c r="E68" s="14" t="s">
        <v>12</v>
      </c>
      <c r="F68" s="17"/>
      <c r="G68" s="9">
        <v>15</v>
      </c>
      <c r="H68" s="10">
        <f t="shared" si="5"/>
        <v>0</v>
      </c>
      <c r="I68" s="33">
        <f t="shared" si="6"/>
        <v>0</v>
      </c>
    </row>
    <row r="69" spans="2:9" ht="21.65" customHeight="1" x14ac:dyDescent="0.45">
      <c r="B69" s="44"/>
      <c r="C69" s="45"/>
      <c r="D69" s="46"/>
      <c r="E69" s="47"/>
      <c r="F69" s="47"/>
      <c r="G69" s="48"/>
      <c r="H69" s="49" t="s">
        <v>7</v>
      </c>
      <c r="I69" s="66">
        <f>SUM(I50:I68,I45:I48)</f>
        <v>0</v>
      </c>
    </row>
    <row r="70" spans="2:9" x14ac:dyDescent="0.35">
      <c r="B70" s="21"/>
    </row>
    <row r="71" spans="2:9" x14ac:dyDescent="0.35">
      <c r="B71" s="21"/>
    </row>
    <row r="72" spans="2:9" x14ac:dyDescent="0.35">
      <c r="B72" s="21"/>
    </row>
    <row r="73" spans="2:9" x14ac:dyDescent="0.35">
      <c r="B73" s="21"/>
    </row>
    <row r="74" spans="2:9" x14ac:dyDescent="0.35">
      <c r="B74" s="21"/>
    </row>
    <row r="75" spans="2:9" x14ac:dyDescent="0.35">
      <c r="B75" s="21"/>
    </row>
    <row r="76" spans="2:9" x14ac:dyDescent="0.35">
      <c r="B76" s="21"/>
    </row>
    <row r="77" spans="2:9" x14ac:dyDescent="0.35">
      <c r="B77" s="21"/>
    </row>
    <row r="78" spans="2:9" x14ac:dyDescent="0.35">
      <c r="B78" s="21"/>
    </row>
    <row r="79" spans="2:9" x14ac:dyDescent="0.35">
      <c r="B79" s="21"/>
    </row>
    <row r="80" spans="2:9" x14ac:dyDescent="0.35">
      <c r="B80" s="21"/>
    </row>
    <row r="81" spans="2:2" x14ac:dyDescent="0.35">
      <c r="B81" s="21"/>
    </row>
    <row r="82" spans="2:2" x14ac:dyDescent="0.35">
      <c r="B82" s="21"/>
    </row>
  </sheetData>
  <sheetProtection sheet="1" objects="1" scenarios="1" selectLockedCells="1"/>
  <mergeCells count="80">
    <mergeCell ref="B10:B11"/>
    <mergeCell ref="D10:D11"/>
    <mergeCell ref="E10:E11"/>
    <mergeCell ref="C4:I4"/>
    <mergeCell ref="I10:I11"/>
    <mergeCell ref="H10:H11"/>
    <mergeCell ref="D19:D20"/>
    <mergeCell ref="D22:D23"/>
    <mergeCell ref="D26:D27"/>
    <mergeCell ref="C44:I44"/>
    <mergeCell ref="D6:I6"/>
    <mergeCell ref="F10:F11"/>
    <mergeCell ref="G10:G11"/>
    <mergeCell ref="D37:D38"/>
    <mergeCell ref="C1:I1"/>
    <mergeCell ref="C2:I2"/>
    <mergeCell ref="C3:I3"/>
    <mergeCell ref="D7:I7"/>
    <mergeCell ref="C5:I5"/>
    <mergeCell ref="D64:D65"/>
    <mergeCell ref="D62:D63"/>
    <mergeCell ref="G45:G46"/>
    <mergeCell ref="H45:H46"/>
    <mergeCell ref="C47:C48"/>
    <mergeCell ref="D47:D48"/>
    <mergeCell ref="H62:H63"/>
    <mergeCell ref="G64:G65"/>
    <mergeCell ref="H64:H65"/>
    <mergeCell ref="C64:C65"/>
    <mergeCell ref="G62:G63"/>
    <mergeCell ref="D52:D53"/>
    <mergeCell ref="D60:D61"/>
    <mergeCell ref="D58:D59"/>
    <mergeCell ref="G52:G53"/>
    <mergeCell ref="H52:H53"/>
    <mergeCell ref="G58:G59"/>
    <mergeCell ref="H58:H59"/>
    <mergeCell ref="G60:G61"/>
    <mergeCell ref="H60:H61"/>
    <mergeCell ref="C50:C51"/>
    <mergeCell ref="C52:C53"/>
    <mergeCell ref="C58:C59"/>
    <mergeCell ref="C60:C61"/>
    <mergeCell ref="D54:D55"/>
    <mergeCell ref="D56:D57"/>
    <mergeCell ref="G54:G55"/>
    <mergeCell ref="G56:G57"/>
    <mergeCell ref="H54:H55"/>
    <mergeCell ref="H56:H57"/>
    <mergeCell ref="C62:C63"/>
    <mergeCell ref="B52:B53"/>
    <mergeCell ref="B58:B59"/>
    <mergeCell ref="B60:B61"/>
    <mergeCell ref="B62:B63"/>
    <mergeCell ref="B54:B55"/>
    <mergeCell ref="C54:C55"/>
    <mergeCell ref="B56:B57"/>
    <mergeCell ref="C56:C57"/>
    <mergeCell ref="I45:I46"/>
    <mergeCell ref="I50:I51"/>
    <mergeCell ref="I52:I53"/>
    <mergeCell ref="I58:I59"/>
    <mergeCell ref="B64:B65"/>
    <mergeCell ref="H47:H48"/>
    <mergeCell ref="G47:G48"/>
    <mergeCell ref="B47:B48"/>
    <mergeCell ref="B45:B46"/>
    <mergeCell ref="B50:B51"/>
    <mergeCell ref="D50:D51"/>
    <mergeCell ref="G50:G51"/>
    <mergeCell ref="H50:H51"/>
    <mergeCell ref="C49:I49"/>
    <mergeCell ref="C45:C46"/>
    <mergeCell ref="D45:D46"/>
    <mergeCell ref="I60:I61"/>
    <mergeCell ref="I62:I63"/>
    <mergeCell ref="I64:I65"/>
    <mergeCell ref="I47:I48"/>
    <mergeCell ref="I54:I55"/>
    <mergeCell ref="I56:I57"/>
  </mergeCells>
  <phoneticPr fontId="20" type="noConversion"/>
  <conditionalFormatting sqref="E47">
    <cfRule type="cellIs" dxfId="1" priority="4" operator="equal">
      <formula>"coautor"</formula>
    </cfRule>
  </conditionalFormatting>
  <conditionalFormatting sqref="E50:E65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Prof. Robson </cp:lastModifiedBy>
  <cp:lastPrinted>2019-04-23T13:29:58Z</cp:lastPrinted>
  <dcterms:created xsi:type="dcterms:W3CDTF">2014-06-06T21:10:38Z</dcterms:created>
  <dcterms:modified xsi:type="dcterms:W3CDTF">2025-09-04T14:45:50Z</dcterms:modified>
</cp:coreProperties>
</file>